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'Arkusz1'!$A$1:$E$173</definedName>
  </definedNames>
  <calcPr fullCalcOnLoad="1"/>
</workbook>
</file>

<file path=xl/sharedStrings.xml><?xml version="1.0" encoding="utf-8"?>
<sst xmlns="http://schemas.openxmlformats.org/spreadsheetml/2006/main" count="271" uniqueCount="166">
  <si>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</si>
  <si>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</si>
  <si>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</si>
  <si>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</si>
  <si>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</si>
  <si>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</si>
  <si>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</si>
  <si>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</si>
  <si>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</si>
  <si>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</si>
  <si>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</si>
  <si>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</si>
  <si>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</si>
  <si>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</si>
  <si>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Prace geodezyjno-urządzeniowe na potrzeby roolnictwa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</si>
  <si>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</si>
  <si>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</si>
  <si>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</si>
  <si>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</si>
  <si>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</si>
  <si>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</si>
  <si>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</si>
  <si>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</si>
  <si>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</si>
  <si>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</si>
  <si>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</si>
  <si>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</si>
  <si>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</si>
  <si>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</si>
  <si>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</si>
  <si>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</si>
  <si>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</si>
  <si>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</si>
  <si>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</si>
  <si>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</si>
  <si>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</si>
  <si>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</si>
  <si>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</si>
  <si>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</si>
  <si>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</si>
  <si>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</si>
  <si>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</si>
  <si>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</si>
  <si>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</si>
  <si>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</si>
  <si>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</si>
  <si>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</si>
  <si>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</si>
  <si>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</si>
  <si>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</si>
  <si>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</si>
  <si>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</si>
  <si>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</si>
  <si>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</si>
  <si>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</si>
  <si>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</si>
  <si>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</si>
  <si>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</si>
  <si>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</si>
  <si>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</si>
  <si>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</si>
  <si>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</si>
  <si>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</si>
  <si>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</si>
  <si>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</si>
  <si>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</si>
  <si>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</si>
  <si>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</si>
  <si>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</si>
  <si>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</si>
  <si>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</si>
  <si>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</si>
  <si>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</si>
  <si>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</si>
  <si>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</si>
  <si>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</si>
  <si>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</si>
  <si>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</si>
  <si>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</si>
  <si>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</si>
  <si>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</si>
  <si>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</si>
  <si>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Pozostała działalność</t>
  </si>
  <si>
    <t>Gospodarstwa pomocnicze</t>
  </si>
  <si>
    <t>Szpitale ogólne</t>
  </si>
  <si>
    <t>85111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</si>
  <si>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</si>
  <si>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</si>
  <si>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</si>
  <si>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</si>
  <si>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</si>
  <si>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</si>
  <si>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</si>
  <si>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</si>
  <si>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</si>
  <si>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85406</t>
  </si>
  <si>
    <t>Poradnie psychologiczno-pedagogiczne oraz inne poradnie specjalistyczne</t>
  </si>
  <si>
    <t>85410</t>
  </si>
  <si>
    <t>Internaty i bursy szkolne</t>
  </si>
  <si>
    <t>Pomoc materialne dla uczniów (stypendia)</t>
  </si>
  <si>
    <t>85415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</si>
  <si>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</si>
  <si>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</si>
  <si>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</si>
  <si>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</si>
  <si>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</si>
  <si>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</si>
  <si>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</si>
  <si>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</si>
  <si>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</si>
  <si>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</si>
  <si>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</si>
  <si>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</si>
  <si>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14.</t>
  </si>
  <si>
    <t>OGÓŁEM:</t>
  </si>
  <si>
    <t>ROLNICTWO I ŁOWIECTWO</t>
  </si>
  <si>
    <t>GOSPODARKA MIESZKANIOWA</t>
  </si>
  <si>
    <t>DZIAŁALNOŚĆ USŁUGOWA</t>
  </si>
  <si>
    <t>ADMINISTRACJA PUBLICZNA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</si>
  <si>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</si>
  <si>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</si>
  <si>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</si>
  <si>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</si>
  <si>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</si>
  <si>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</si>
  <si>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</si>
  <si>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</si>
  <si>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</si>
  <si>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</si>
  <si>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</si>
  <si>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</si>
  <si>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</si>
  <si>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</si>
  <si>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</si>
  <si>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Komendy powiatowe Państwowej Straży Pożarnej</t>
  </si>
  <si>
    <t>Pozostała działalność (w tym: FŚS)</t>
  </si>
  <si>
    <t>POMOC SPOŁECZNA</t>
  </si>
  <si>
    <t>POZOSTAŁE ZADANIA W ZAKRESIE POLITYKI SPOŁECZNEJ</t>
  </si>
  <si>
    <t xml:space="preserve">RÓŻNE ROZLICZENIA </t>
  </si>
  <si>
    <t>- dotacje</t>
  </si>
  <si>
    <t>75075</t>
  </si>
  <si>
    <t>Promocja jednostek samorządu terytorialnego</t>
  </si>
  <si>
    <t>Wydatki bieżące, w tym: wynagrodzenia i pochodne</t>
  </si>
  <si>
    <t>III. Wydatki z tytułu zawartych umów, porozumień</t>
  </si>
  <si>
    <t>Wydatki bieżace -dotacje</t>
  </si>
  <si>
    <t>85395</t>
  </si>
  <si>
    <t xml:space="preserve">Pozostała działalność </t>
  </si>
  <si>
    <r>
      <t xml:space="preserve">Biblioteka </t>
    </r>
    <r>
      <rPr>
        <sz val="11"/>
        <color indexed="8"/>
        <rFont val="Arial CE"/>
        <family val="0"/>
      </rPr>
      <t>- dotacja</t>
    </r>
  </si>
  <si>
    <r>
      <t xml:space="preserve">Muzea </t>
    </r>
    <r>
      <rPr>
        <sz val="11"/>
        <color indexed="8"/>
        <rFont val="Arial CE"/>
        <family val="0"/>
      </rPr>
      <t>- dotacje</t>
    </r>
  </si>
  <si>
    <t>92601</t>
  </si>
  <si>
    <t>Obiekty sportowe</t>
  </si>
  <si>
    <t>BEZPIECZEŃSTWO PUBLICZNE I OCHRONA PRZECIWPOŻ.</t>
  </si>
  <si>
    <t>16.</t>
  </si>
  <si>
    <r>
      <t>Komisje poborowe -</t>
    </r>
    <r>
      <rPr>
        <sz val="11"/>
        <color indexed="8"/>
        <rFont val="Arial CE"/>
        <family val="0"/>
      </rPr>
      <t xml:space="preserve"> Wydatki bieżące</t>
    </r>
  </si>
  <si>
    <t>Nadzór nad gospodarką leśną - wydatki bieżące</t>
  </si>
  <si>
    <t>Plan na 2007r.</t>
  </si>
  <si>
    <t>II. Wydatki na zadania własne i inne powiatu</t>
  </si>
  <si>
    <t>Specjalne ośrodki szkolno-wychowawcze</t>
  </si>
  <si>
    <t xml:space="preserve">                                          Plan wydatków budżetowych na 2007r.</t>
  </si>
  <si>
    <t>Rady Powiatu Brzeskiego</t>
  </si>
  <si>
    <t>2</t>
  </si>
  <si>
    <t>3</t>
  </si>
  <si>
    <t>4</t>
  </si>
  <si>
    <t xml:space="preserve">Załącznik nr 2 </t>
  </si>
  <si>
    <t>do Uchwały Nr III/18/06</t>
  </si>
  <si>
    <t>z dnia 21 grudnia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</si>
</sst>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8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b/>
      <sz val="11"/>
      <color indexed="50"/>
      <name val="Arial CE"/>
      <family val="2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/>
    </xf>
    <xf numFmtId="164" fontId="1" fillId="0" borderId="9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4.375" style="1" customWidth="1"/>
    <col min="2" max="2" width="58.375" style="1" customWidth="1"/>
    <col min="3" max="3" width="7.125" style="1" customWidth="1"/>
    <col min="4" max="4" width="11.875" style="1" customWidth="1"/>
    <col min="5" max="5" width="14.375" style="1" customWidth="1"/>
    <col min="6" max="16384" width="9.125" style="1" customWidth="1"/>
  </cols>
  <sheetData>
    <row r="1" spans="1:4" ht="14.25">
      <c r="A1" s="3"/>
      <c r="B1" s="3"/>
      <c r="C1" s="17"/>
      <c r="D1" s="45" t="s">
        <v>163</v>
      </c>
    </row>
    <row r="2" spans="1:4" ht="15">
      <c r="A2" s="3"/>
      <c r="B2" s="3"/>
      <c r="C2" s="4"/>
      <c r="D2" s="45" t="s">
        <v>164</v>
      </c>
    </row>
    <row r="3" spans="1:5" ht="15">
      <c r="A3" s="3"/>
      <c r="B3" s="3"/>
      <c r="C3" s="4"/>
      <c r="D3" s="45" t="s">
        <v>159</v>
      </c>
      <c r="E3" s="3"/>
    </row>
    <row r="4" spans="1:5" ht="15">
      <c r="A4" s="3"/>
      <c r="B4" s="3"/>
      <c r="C4" s="4"/>
      <c r="D4" s="45" t="s">
        <v>165</v>
      </c>
      <c r="E4" s="3"/>
    </row>
    <row r="5" spans="1:5" ht="15">
      <c r="A5" s="3"/>
      <c r="B5" s="3"/>
      <c r="C5" s="4"/>
      <c r="D5" s="4"/>
      <c r="E5" s="3"/>
    </row>
    <row r="6" spans="1:4" ht="15">
      <c r="A6" s="3"/>
      <c r="B6" s="4" t="s">
        <v>158</v>
      </c>
      <c r="D6" s="4"/>
    </row>
    <row r="7" spans="1:4" ht="15.75" thickBot="1">
      <c r="A7" s="3"/>
      <c r="B7" s="4"/>
      <c r="D7" s="4"/>
    </row>
    <row r="8" spans="1:5" ht="19.5" customHeight="1">
      <c r="A8" s="72" t="s">
        <v>0</v>
      </c>
      <c r="B8" s="74" t="s">
        <v>1</v>
      </c>
      <c r="C8" s="70" t="s">
        <v>127</v>
      </c>
      <c r="D8" s="70" t="s">
        <v>2</v>
      </c>
      <c r="E8" s="68" t="s">
        <v>155</v>
      </c>
    </row>
    <row r="9" spans="1:5" ht="38.25" customHeight="1" thickBot="1">
      <c r="A9" s="73"/>
      <c r="B9" s="75"/>
      <c r="C9" s="71"/>
      <c r="D9" s="71"/>
      <c r="E9" s="69"/>
    </row>
    <row r="10" spans="1:5" ht="15" customHeight="1" thickBot="1">
      <c r="A10" s="31">
        <v>1</v>
      </c>
      <c r="B10" s="32">
        <v>2</v>
      </c>
      <c r="C10" s="33">
        <v>3</v>
      </c>
      <c r="D10" s="33">
        <v>4</v>
      </c>
      <c r="E10" s="48">
        <v>5</v>
      </c>
    </row>
    <row r="11" spans="1:5" ht="30.75" customHeight="1" thickBot="1">
      <c r="A11" s="23"/>
      <c r="B11" s="24" t="s">
        <v>13</v>
      </c>
      <c r="C11" s="25"/>
      <c r="D11" s="26"/>
      <c r="E11" s="47">
        <f>SUM(E12+E15+E18+E27+E34+E41+E46)</f>
        <v>8634349</v>
      </c>
    </row>
    <row r="12" spans="1:5" ht="15">
      <c r="A12" s="64" t="s">
        <v>3</v>
      </c>
      <c r="B12" s="38" t="s">
        <v>115</v>
      </c>
      <c r="C12" s="12" t="s">
        <v>18</v>
      </c>
      <c r="D12" s="8"/>
      <c r="E12" s="49">
        <f>SUM(E13)</f>
        <v>35000</v>
      </c>
    </row>
    <row r="13" spans="1:5" ht="15">
      <c r="A13" s="63"/>
      <c r="B13" s="34" t="s">
        <v>14</v>
      </c>
      <c r="C13" s="5"/>
      <c r="D13" s="5" t="s">
        <v>19</v>
      </c>
      <c r="E13" s="50">
        <f>SUM(E14)</f>
        <v>35000</v>
      </c>
    </row>
    <row r="14" spans="1:5" ht="14.25">
      <c r="A14" s="63"/>
      <c r="B14" s="6" t="s">
        <v>15</v>
      </c>
      <c r="C14" s="5"/>
      <c r="D14" s="5"/>
      <c r="E14" s="50">
        <v>35000</v>
      </c>
    </row>
    <row r="15" spans="1:5" ht="15">
      <c r="A15" s="63" t="s">
        <v>4</v>
      </c>
      <c r="B15" s="34" t="s">
        <v>116</v>
      </c>
      <c r="C15" s="11" t="s">
        <v>21</v>
      </c>
      <c r="D15" s="5"/>
      <c r="E15" s="51">
        <f>SUM(E16)</f>
        <v>60000</v>
      </c>
    </row>
    <row r="16" spans="1:5" ht="15">
      <c r="A16" s="63"/>
      <c r="B16" s="34" t="s">
        <v>5</v>
      </c>
      <c r="C16" s="5"/>
      <c r="D16" s="5" t="s">
        <v>22</v>
      </c>
      <c r="E16" s="50">
        <f>SUM(E17)</f>
        <v>60000</v>
      </c>
    </row>
    <row r="17" spans="1:5" ht="14.25">
      <c r="A17" s="63"/>
      <c r="B17" s="6" t="s">
        <v>15</v>
      </c>
      <c r="C17" s="5"/>
      <c r="D17" s="5"/>
      <c r="E17" s="50">
        <v>60000</v>
      </c>
    </row>
    <row r="18" spans="1:5" ht="15">
      <c r="A18" s="63" t="s">
        <v>6</v>
      </c>
      <c r="B18" s="34" t="s">
        <v>117</v>
      </c>
      <c r="C18" s="11" t="s">
        <v>23</v>
      </c>
      <c r="D18" s="5"/>
      <c r="E18" s="51">
        <f>SUM(E19+E21+E23)</f>
        <v>283000</v>
      </c>
    </row>
    <row r="19" spans="1:5" ht="15">
      <c r="A19" s="63"/>
      <c r="B19" s="34" t="s">
        <v>24</v>
      </c>
      <c r="C19" s="5"/>
      <c r="D19" s="5" t="s">
        <v>25</v>
      </c>
      <c r="E19" s="50">
        <f>SUM(E20)</f>
        <v>70000</v>
      </c>
    </row>
    <row r="20" spans="1:5" ht="14.25">
      <c r="A20" s="63"/>
      <c r="B20" s="6" t="s">
        <v>15</v>
      </c>
      <c r="C20" s="5"/>
      <c r="D20" s="5"/>
      <c r="E20" s="50">
        <v>70000</v>
      </c>
    </row>
    <row r="21" spans="1:5" ht="15">
      <c r="A21" s="63"/>
      <c r="B21" s="34" t="s">
        <v>7</v>
      </c>
      <c r="C21" s="5"/>
      <c r="D21" s="5" t="s">
        <v>26</v>
      </c>
      <c r="E21" s="50">
        <f>SUM(E22)</f>
        <v>10000</v>
      </c>
    </row>
    <row r="22" spans="1:5" ht="14.25">
      <c r="A22" s="63"/>
      <c r="B22" s="6" t="s">
        <v>15</v>
      </c>
      <c r="C22" s="5"/>
      <c r="D22" s="5"/>
      <c r="E22" s="50">
        <v>10000</v>
      </c>
    </row>
    <row r="23" spans="1:5" ht="15">
      <c r="A23" s="63"/>
      <c r="B23" s="34" t="s">
        <v>8</v>
      </c>
      <c r="C23" s="5"/>
      <c r="D23" s="5" t="s">
        <v>27</v>
      </c>
      <c r="E23" s="50">
        <f>SUM(E24+E26)</f>
        <v>203000</v>
      </c>
    </row>
    <row r="24" spans="1:5" ht="14.25">
      <c r="A24" s="63"/>
      <c r="B24" s="6" t="s">
        <v>16</v>
      </c>
      <c r="C24" s="7"/>
      <c r="D24" s="7"/>
      <c r="E24" s="50">
        <v>198000</v>
      </c>
    </row>
    <row r="25" spans="1:5" ht="14.25">
      <c r="A25" s="63"/>
      <c r="B25" s="6" t="s">
        <v>17</v>
      </c>
      <c r="C25" s="7"/>
      <c r="D25" s="7"/>
      <c r="E25" s="50">
        <v>157400</v>
      </c>
    </row>
    <row r="26" spans="1:5" ht="14.25">
      <c r="A26" s="63"/>
      <c r="B26" s="6" t="s">
        <v>20</v>
      </c>
      <c r="C26" s="7"/>
      <c r="D26" s="7"/>
      <c r="E26" s="50">
        <v>5000</v>
      </c>
    </row>
    <row r="27" spans="1:5" ht="15">
      <c r="A27" s="63" t="s">
        <v>9</v>
      </c>
      <c r="B27" s="35" t="s">
        <v>118</v>
      </c>
      <c r="C27" s="11" t="s">
        <v>29</v>
      </c>
      <c r="D27" s="5"/>
      <c r="E27" s="51">
        <f>SUM(E28+E31)</f>
        <v>221349</v>
      </c>
    </row>
    <row r="28" spans="1:5" ht="15">
      <c r="A28" s="63"/>
      <c r="B28" s="36" t="s">
        <v>10</v>
      </c>
      <c r="C28" s="5"/>
      <c r="D28" s="5" t="s">
        <v>30</v>
      </c>
      <c r="E28" s="50">
        <f>SUM(E29)</f>
        <v>206049</v>
      </c>
    </row>
    <row r="29" spans="1:5" ht="14.25">
      <c r="A29" s="63"/>
      <c r="B29" s="6" t="s">
        <v>28</v>
      </c>
      <c r="C29" s="5"/>
      <c r="D29" s="5"/>
      <c r="E29" s="50">
        <v>206049</v>
      </c>
    </row>
    <row r="30" spans="1:5" ht="14.25">
      <c r="A30" s="63"/>
      <c r="B30" s="6" t="s">
        <v>17</v>
      </c>
      <c r="C30" s="5"/>
      <c r="D30" s="5"/>
      <c r="E30" s="50">
        <v>206049</v>
      </c>
    </row>
    <row r="31" spans="1:5" ht="15">
      <c r="A31" s="63"/>
      <c r="B31" s="36" t="s">
        <v>11</v>
      </c>
      <c r="C31" s="5"/>
      <c r="D31" s="5" t="s">
        <v>31</v>
      </c>
      <c r="E31" s="50">
        <f>SUM(E32)</f>
        <v>15300</v>
      </c>
    </row>
    <row r="32" spans="1:5" ht="14.25">
      <c r="A32" s="63"/>
      <c r="B32" s="6" t="s">
        <v>28</v>
      </c>
      <c r="C32" s="5"/>
      <c r="D32" s="5"/>
      <c r="E32" s="50">
        <v>15300</v>
      </c>
    </row>
    <row r="33" spans="1:5" ht="14.25">
      <c r="A33" s="63"/>
      <c r="B33" s="6" t="s">
        <v>17</v>
      </c>
      <c r="C33" s="5"/>
      <c r="D33" s="5"/>
      <c r="E33" s="50">
        <v>11300</v>
      </c>
    </row>
    <row r="34" spans="1:5" ht="15">
      <c r="A34" s="63" t="s">
        <v>12</v>
      </c>
      <c r="B34" s="34" t="s">
        <v>151</v>
      </c>
      <c r="C34" s="11" t="s">
        <v>32</v>
      </c>
      <c r="D34" s="5"/>
      <c r="E34" s="51">
        <f>SUM(E35+E39)</f>
        <v>4842000</v>
      </c>
    </row>
    <row r="35" spans="1:5" ht="15">
      <c r="A35" s="63"/>
      <c r="B35" s="34" t="s">
        <v>134</v>
      </c>
      <c r="C35" s="5"/>
      <c r="D35" s="5" t="s">
        <v>33</v>
      </c>
      <c r="E35" s="50">
        <f>SUM(E36+E38)</f>
        <v>4841000</v>
      </c>
    </row>
    <row r="36" spans="1:5" ht="14.25">
      <c r="A36" s="63"/>
      <c r="B36" s="6" t="s">
        <v>34</v>
      </c>
      <c r="C36" s="5"/>
      <c r="D36" s="5"/>
      <c r="E36" s="50">
        <v>4817000</v>
      </c>
    </row>
    <row r="37" spans="1:5" ht="14.25">
      <c r="A37" s="63"/>
      <c r="B37" s="6" t="s">
        <v>17</v>
      </c>
      <c r="C37" s="5"/>
      <c r="D37" s="5"/>
      <c r="E37" s="50">
        <v>3788400</v>
      </c>
    </row>
    <row r="38" spans="1:5" ht="14.25">
      <c r="A38" s="63"/>
      <c r="B38" s="6" t="s">
        <v>20</v>
      </c>
      <c r="C38" s="5"/>
      <c r="D38" s="5"/>
      <c r="E38" s="50">
        <v>24000</v>
      </c>
    </row>
    <row r="39" spans="1:5" ht="15">
      <c r="A39" s="63"/>
      <c r="B39" s="36" t="s">
        <v>57</v>
      </c>
      <c r="C39" s="5"/>
      <c r="D39" s="5" t="s">
        <v>56</v>
      </c>
      <c r="E39" s="50">
        <f>SUM(E40)</f>
        <v>1000</v>
      </c>
    </row>
    <row r="40" spans="1:5" ht="14.25">
      <c r="A40" s="63"/>
      <c r="B40" s="6" t="s">
        <v>15</v>
      </c>
      <c r="C40" s="5"/>
      <c r="D40" s="5"/>
      <c r="E40" s="50">
        <v>1000</v>
      </c>
    </row>
    <row r="41" spans="1:5" ht="15">
      <c r="A41" s="63" t="s">
        <v>35</v>
      </c>
      <c r="B41" s="34" t="s">
        <v>123</v>
      </c>
      <c r="C41" s="11" t="s">
        <v>36</v>
      </c>
      <c r="D41" s="5"/>
      <c r="E41" s="51">
        <f>SUM(E42)</f>
        <v>3073000</v>
      </c>
    </row>
    <row r="42" spans="1:5" ht="29.25" customHeight="1">
      <c r="A42" s="63"/>
      <c r="B42" s="35" t="s">
        <v>38</v>
      </c>
      <c r="C42" s="5"/>
      <c r="D42" s="5" t="s">
        <v>37</v>
      </c>
      <c r="E42" s="50">
        <f>SUM(E43)</f>
        <v>3073000</v>
      </c>
    </row>
    <row r="43" spans="1:5" ht="14.25">
      <c r="A43" s="63"/>
      <c r="B43" s="6" t="s">
        <v>142</v>
      </c>
      <c r="C43" s="5"/>
      <c r="D43" s="5"/>
      <c r="E43" s="50">
        <f>SUM(E44:E45)</f>
        <v>3073000</v>
      </c>
    </row>
    <row r="44" spans="1:5" ht="14.25">
      <c r="A44" s="63"/>
      <c r="B44" s="6" t="s">
        <v>39</v>
      </c>
      <c r="C44" s="5"/>
      <c r="D44" s="5"/>
      <c r="E44" s="50">
        <v>66000</v>
      </c>
    </row>
    <row r="45" spans="1:5" ht="14.25">
      <c r="A45" s="63"/>
      <c r="B45" s="6" t="s">
        <v>40</v>
      </c>
      <c r="C45" s="5"/>
      <c r="D45" s="5"/>
      <c r="E45" s="50">
        <v>3007000</v>
      </c>
    </row>
    <row r="46" spans="1:5" ht="30" customHeight="1">
      <c r="A46" s="65" t="s">
        <v>41</v>
      </c>
      <c r="B46" s="35" t="s">
        <v>137</v>
      </c>
      <c r="C46" s="11" t="s">
        <v>42</v>
      </c>
      <c r="D46" s="5"/>
      <c r="E46" s="51">
        <f>SUM(E47)</f>
        <v>120000</v>
      </c>
    </row>
    <row r="47" spans="1:5" ht="15">
      <c r="A47" s="65"/>
      <c r="B47" s="34" t="s">
        <v>130</v>
      </c>
      <c r="C47" s="18"/>
      <c r="D47" s="5" t="s">
        <v>44</v>
      </c>
      <c r="E47" s="50">
        <f>SUM(E48)</f>
        <v>120000</v>
      </c>
    </row>
    <row r="48" spans="1:5" ht="14.25">
      <c r="A48" s="65"/>
      <c r="B48" s="6" t="s">
        <v>28</v>
      </c>
      <c r="C48" s="5"/>
      <c r="D48" s="5"/>
      <c r="E48" s="50">
        <v>120000</v>
      </c>
    </row>
    <row r="49" spans="1:5" ht="14.25">
      <c r="A49" s="65"/>
      <c r="B49" s="6" t="s">
        <v>17</v>
      </c>
      <c r="C49" s="5"/>
      <c r="D49" s="5"/>
      <c r="E49" s="50">
        <v>88200</v>
      </c>
    </row>
    <row r="50" spans="1:5" ht="15.75" thickBot="1">
      <c r="A50" s="52">
        <v>1</v>
      </c>
      <c r="B50" s="46" t="s">
        <v>160</v>
      </c>
      <c r="C50" s="46" t="s">
        <v>161</v>
      </c>
      <c r="D50" s="46" t="s">
        <v>162</v>
      </c>
      <c r="E50" s="53">
        <v>5</v>
      </c>
    </row>
    <row r="51" spans="1:5" ht="15.75" thickBot="1">
      <c r="A51" s="27"/>
      <c r="B51" s="24" t="s">
        <v>156</v>
      </c>
      <c r="C51" s="26"/>
      <c r="D51" s="26"/>
      <c r="E51" s="47">
        <f>SUM(E52+E54+E58+E61+E71+E76+E78+E80+E113+E116+E132+E139+E159+E164)</f>
        <v>48077806</v>
      </c>
    </row>
    <row r="52" spans="1:5" ht="15">
      <c r="A52" s="64" t="s">
        <v>3</v>
      </c>
      <c r="B52" s="38" t="s">
        <v>119</v>
      </c>
      <c r="C52" s="12" t="s">
        <v>47</v>
      </c>
      <c r="D52" s="12"/>
      <c r="E52" s="49">
        <f>SUM(E53)</f>
        <v>150000</v>
      </c>
    </row>
    <row r="53" spans="1:5" ht="14.25">
      <c r="A53" s="63"/>
      <c r="B53" s="6" t="s">
        <v>154</v>
      </c>
      <c r="C53" s="5"/>
      <c r="D53" s="5" t="s">
        <v>48</v>
      </c>
      <c r="E53" s="50">
        <v>150000</v>
      </c>
    </row>
    <row r="54" spans="1:5" ht="15">
      <c r="A54" s="63" t="s">
        <v>4</v>
      </c>
      <c r="B54" s="34" t="s">
        <v>120</v>
      </c>
      <c r="C54" s="11" t="s">
        <v>49</v>
      </c>
      <c r="D54" s="11"/>
      <c r="E54" s="51">
        <f>SUM(E55)</f>
        <v>2651000</v>
      </c>
    </row>
    <row r="55" spans="1:5" ht="15">
      <c r="A55" s="63"/>
      <c r="B55" s="34" t="s">
        <v>51</v>
      </c>
      <c r="C55" s="5"/>
      <c r="D55" s="5" t="s">
        <v>50</v>
      </c>
      <c r="E55" s="50">
        <f>SUM(E56)</f>
        <v>2651000</v>
      </c>
    </row>
    <row r="56" spans="1:5" ht="14.25">
      <c r="A56" s="63"/>
      <c r="B56" s="6" t="s">
        <v>28</v>
      </c>
      <c r="C56" s="5"/>
      <c r="D56" s="5"/>
      <c r="E56" s="50">
        <v>2651000</v>
      </c>
    </row>
    <row r="57" spans="1:5" ht="14.25">
      <c r="A57" s="63"/>
      <c r="B57" s="6" t="s">
        <v>17</v>
      </c>
      <c r="C57" s="5"/>
      <c r="D57" s="5"/>
      <c r="E57" s="50">
        <v>620200</v>
      </c>
    </row>
    <row r="58" spans="1:5" ht="15">
      <c r="A58" s="63" t="s">
        <v>6</v>
      </c>
      <c r="B58" s="34" t="s">
        <v>116</v>
      </c>
      <c r="C58" s="11" t="s">
        <v>21</v>
      </c>
      <c r="D58" s="11"/>
      <c r="E58" s="51">
        <f>SUM(E59)</f>
        <v>30000</v>
      </c>
    </row>
    <row r="59" spans="1:5" ht="14.25">
      <c r="A59" s="63"/>
      <c r="B59" s="6" t="s">
        <v>5</v>
      </c>
      <c r="C59" s="5"/>
      <c r="D59" s="5" t="s">
        <v>22</v>
      </c>
      <c r="E59" s="50">
        <f>SUM(E60)</f>
        <v>30000</v>
      </c>
    </row>
    <row r="60" spans="1:5" ht="14.25">
      <c r="A60" s="63"/>
      <c r="B60" s="6" t="s">
        <v>15</v>
      </c>
      <c r="C60" s="5"/>
      <c r="D60" s="5"/>
      <c r="E60" s="50">
        <v>30000</v>
      </c>
    </row>
    <row r="61" spans="1:5" ht="15">
      <c r="A61" s="60" t="s">
        <v>9</v>
      </c>
      <c r="B61" s="34" t="s">
        <v>118</v>
      </c>
      <c r="C61" s="11" t="s">
        <v>29</v>
      </c>
      <c r="D61" s="11"/>
      <c r="E61" s="51">
        <f>SUM(E62+E64+E68)</f>
        <v>5573447</v>
      </c>
    </row>
    <row r="62" spans="1:5" ht="15">
      <c r="A62" s="61"/>
      <c r="B62" s="34" t="s">
        <v>52</v>
      </c>
      <c r="C62" s="5"/>
      <c r="D62" s="5" t="s">
        <v>54</v>
      </c>
      <c r="E62" s="50">
        <f>SUM(E63)</f>
        <v>261326</v>
      </c>
    </row>
    <row r="63" spans="1:5" ht="14.25">
      <c r="A63" s="61"/>
      <c r="B63" s="6" t="s">
        <v>15</v>
      </c>
      <c r="C63" s="5"/>
      <c r="D63" s="5"/>
      <c r="E63" s="50">
        <v>261326</v>
      </c>
    </row>
    <row r="64" spans="1:5" ht="15">
      <c r="A64" s="61"/>
      <c r="B64" s="34" t="s">
        <v>53</v>
      </c>
      <c r="C64" s="5"/>
      <c r="D64" s="5" t="s">
        <v>55</v>
      </c>
      <c r="E64" s="50">
        <f>SUM(E65+E67)</f>
        <v>5231421</v>
      </c>
    </row>
    <row r="65" spans="1:5" ht="14.25">
      <c r="A65" s="61"/>
      <c r="B65" s="6" t="s">
        <v>28</v>
      </c>
      <c r="C65" s="5"/>
      <c r="D65" s="5"/>
      <c r="E65" s="50">
        <v>5131631</v>
      </c>
    </row>
    <row r="66" spans="1:5" ht="14.25">
      <c r="A66" s="61"/>
      <c r="B66" s="6" t="s">
        <v>17</v>
      </c>
      <c r="C66" s="5"/>
      <c r="D66" s="5"/>
      <c r="E66" s="50">
        <v>3194018</v>
      </c>
    </row>
    <row r="67" spans="1:5" ht="14.25">
      <c r="A67" s="61"/>
      <c r="B67" s="6" t="s">
        <v>20</v>
      </c>
      <c r="C67" s="5"/>
      <c r="D67" s="5"/>
      <c r="E67" s="50">
        <v>99790</v>
      </c>
    </row>
    <row r="68" spans="1:5" ht="15">
      <c r="A68" s="61"/>
      <c r="B68" s="36" t="s">
        <v>141</v>
      </c>
      <c r="C68" s="5"/>
      <c r="D68" s="5" t="s">
        <v>140</v>
      </c>
      <c r="E68" s="50">
        <f>SUM(E69)</f>
        <v>80700</v>
      </c>
    </row>
    <row r="69" spans="1:5" ht="14.25">
      <c r="A69" s="61"/>
      <c r="B69" s="6" t="s">
        <v>28</v>
      </c>
      <c r="C69" s="5"/>
      <c r="D69" s="16"/>
      <c r="E69" s="50">
        <v>80700</v>
      </c>
    </row>
    <row r="70" spans="1:5" ht="14.25">
      <c r="A70" s="62"/>
      <c r="B70" s="6" t="s">
        <v>17</v>
      </c>
      <c r="C70" s="5"/>
      <c r="D70" s="16"/>
      <c r="E70" s="50">
        <v>700</v>
      </c>
    </row>
    <row r="71" spans="1:5" ht="15">
      <c r="A71" s="63" t="s">
        <v>12</v>
      </c>
      <c r="B71" s="34" t="s">
        <v>151</v>
      </c>
      <c r="C71" s="18" t="s">
        <v>32</v>
      </c>
      <c r="D71" s="21"/>
      <c r="E71" s="51">
        <f>SUM(E72)</f>
        <v>36500</v>
      </c>
    </row>
    <row r="72" spans="1:5" ht="15">
      <c r="A72" s="63"/>
      <c r="B72" s="34" t="s">
        <v>57</v>
      </c>
      <c r="C72" s="5"/>
      <c r="D72" s="5" t="s">
        <v>56</v>
      </c>
      <c r="E72" s="50">
        <f>SUM(E73+E75)</f>
        <v>36500</v>
      </c>
    </row>
    <row r="73" spans="1:5" ht="14.25">
      <c r="A73" s="63"/>
      <c r="B73" s="6" t="s">
        <v>28</v>
      </c>
      <c r="C73" s="5"/>
      <c r="D73" s="5"/>
      <c r="E73" s="50">
        <v>26500</v>
      </c>
    </row>
    <row r="74" spans="1:5" ht="14.25">
      <c r="A74" s="63"/>
      <c r="B74" s="6" t="s">
        <v>17</v>
      </c>
      <c r="C74" s="5"/>
      <c r="D74" s="5"/>
      <c r="E74" s="50">
        <v>4300</v>
      </c>
    </row>
    <row r="75" spans="1:5" ht="14.25">
      <c r="A75" s="63"/>
      <c r="B75" s="6" t="s">
        <v>20</v>
      </c>
      <c r="C75" s="5"/>
      <c r="D75" s="5"/>
      <c r="E75" s="50">
        <v>10000</v>
      </c>
    </row>
    <row r="76" spans="1:5" ht="15">
      <c r="A76" s="63" t="s">
        <v>35</v>
      </c>
      <c r="B76" s="34" t="s">
        <v>121</v>
      </c>
      <c r="C76" s="11" t="s">
        <v>59</v>
      </c>
      <c r="D76" s="11"/>
      <c r="E76" s="51">
        <f>SUM(E77)</f>
        <v>193700</v>
      </c>
    </row>
    <row r="77" spans="1:5" ht="30">
      <c r="A77" s="63"/>
      <c r="B77" s="35" t="s">
        <v>58</v>
      </c>
      <c r="C77" s="5"/>
      <c r="D77" s="5" t="s">
        <v>60</v>
      </c>
      <c r="E77" s="50">
        <v>193700</v>
      </c>
    </row>
    <row r="78" spans="1:5" ht="15">
      <c r="A78" s="63" t="s">
        <v>41</v>
      </c>
      <c r="B78" s="34" t="s">
        <v>138</v>
      </c>
      <c r="C78" s="11" t="s">
        <v>62</v>
      </c>
      <c r="D78" s="5"/>
      <c r="E78" s="51">
        <f>SUM(E79)</f>
        <v>1133519</v>
      </c>
    </row>
    <row r="79" spans="1:5" ht="15">
      <c r="A79" s="63"/>
      <c r="B79" s="36" t="s">
        <v>61</v>
      </c>
      <c r="C79" s="5"/>
      <c r="D79" s="5" t="s">
        <v>63</v>
      </c>
      <c r="E79" s="50">
        <v>1133519</v>
      </c>
    </row>
    <row r="80" spans="1:5" ht="15">
      <c r="A80" s="65" t="s">
        <v>64</v>
      </c>
      <c r="B80" s="35" t="s">
        <v>122</v>
      </c>
      <c r="C80" s="11" t="s">
        <v>66</v>
      </c>
      <c r="D80" s="30"/>
      <c r="E80" s="51">
        <f>SUM(E81+E84+E87+E90+E94+E99+E103+E106+E109+E111)</f>
        <v>23286560</v>
      </c>
    </row>
    <row r="81" spans="1:5" ht="15">
      <c r="A81" s="65"/>
      <c r="B81" s="34" t="s">
        <v>65</v>
      </c>
      <c r="C81" s="5"/>
      <c r="D81" s="5" t="s">
        <v>67</v>
      </c>
      <c r="E81" s="50">
        <f>SUM(E82)</f>
        <v>1331000</v>
      </c>
    </row>
    <row r="82" spans="1:5" ht="14.25">
      <c r="A82" s="65"/>
      <c r="B82" s="6" t="s">
        <v>28</v>
      </c>
      <c r="C82" s="5"/>
      <c r="D82" s="5"/>
      <c r="E82" s="50">
        <v>1331000</v>
      </c>
    </row>
    <row r="83" spans="1:5" ht="14.25">
      <c r="A83" s="65"/>
      <c r="B83" s="6" t="s">
        <v>17</v>
      </c>
      <c r="C83" s="5"/>
      <c r="D83" s="5"/>
      <c r="E83" s="50">
        <v>1189000</v>
      </c>
    </row>
    <row r="84" spans="1:5" ht="15">
      <c r="A84" s="65"/>
      <c r="B84" s="34" t="s">
        <v>68</v>
      </c>
      <c r="C84" s="5"/>
      <c r="D84" s="5" t="s">
        <v>69</v>
      </c>
      <c r="E84" s="50">
        <f>SUM(E85)</f>
        <v>568000</v>
      </c>
    </row>
    <row r="85" spans="1:5" ht="14.25">
      <c r="A85" s="65"/>
      <c r="B85" s="6" t="s">
        <v>28</v>
      </c>
      <c r="C85" s="7"/>
      <c r="D85" s="7"/>
      <c r="E85" s="50">
        <v>568000</v>
      </c>
    </row>
    <row r="86" spans="1:5" ht="14.25">
      <c r="A86" s="65"/>
      <c r="B86" s="6" t="s">
        <v>17</v>
      </c>
      <c r="C86" s="7"/>
      <c r="D86" s="7"/>
      <c r="E86" s="50">
        <v>483000</v>
      </c>
    </row>
    <row r="87" spans="1:5" ht="15">
      <c r="A87" s="65"/>
      <c r="B87" s="34" t="s">
        <v>70</v>
      </c>
      <c r="C87" s="6"/>
      <c r="D87" s="5" t="s">
        <v>71</v>
      </c>
      <c r="E87" s="50">
        <f>SUM(E88)</f>
        <v>1332000</v>
      </c>
    </row>
    <row r="88" spans="1:5" ht="14.25">
      <c r="A88" s="65"/>
      <c r="B88" s="6" t="s">
        <v>28</v>
      </c>
      <c r="C88" s="6"/>
      <c r="D88" s="5"/>
      <c r="E88" s="50">
        <v>1332000</v>
      </c>
    </row>
    <row r="89" spans="1:5" ht="14.25">
      <c r="A89" s="65"/>
      <c r="B89" s="6" t="s">
        <v>17</v>
      </c>
      <c r="C89" s="6"/>
      <c r="D89" s="5"/>
      <c r="E89" s="50">
        <v>1220000</v>
      </c>
    </row>
    <row r="90" spans="1:5" ht="15">
      <c r="A90" s="65"/>
      <c r="B90" s="34" t="s">
        <v>73</v>
      </c>
      <c r="C90" s="6"/>
      <c r="D90" s="5" t="s">
        <v>72</v>
      </c>
      <c r="E90" s="50">
        <f>SUM(E91)</f>
        <v>5356160</v>
      </c>
    </row>
    <row r="91" spans="1:5" ht="14.25">
      <c r="A91" s="65"/>
      <c r="B91" s="6" t="s">
        <v>28</v>
      </c>
      <c r="C91" s="6"/>
      <c r="D91" s="5"/>
      <c r="E91" s="50">
        <v>5356160</v>
      </c>
    </row>
    <row r="92" spans="1:5" ht="14.25">
      <c r="A92" s="65"/>
      <c r="B92" s="6" t="s">
        <v>17</v>
      </c>
      <c r="C92" s="6"/>
      <c r="D92" s="5"/>
      <c r="E92" s="50">
        <v>4538000</v>
      </c>
    </row>
    <row r="93" spans="1:5" ht="14.25">
      <c r="A93" s="65"/>
      <c r="B93" s="6" t="s">
        <v>139</v>
      </c>
      <c r="C93" s="6"/>
      <c r="D93" s="5"/>
      <c r="E93" s="50">
        <v>188160</v>
      </c>
    </row>
    <row r="94" spans="1:5" ht="15">
      <c r="A94" s="65"/>
      <c r="B94" s="34" t="s">
        <v>75</v>
      </c>
      <c r="C94" s="6"/>
      <c r="D94" s="5" t="s">
        <v>74</v>
      </c>
      <c r="E94" s="50">
        <f>SUM(E95)</f>
        <v>2153360</v>
      </c>
    </row>
    <row r="95" spans="1:5" ht="14.25">
      <c r="A95" s="65"/>
      <c r="B95" s="6" t="s">
        <v>28</v>
      </c>
      <c r="C95" s="6"/>
      <c r="D95" s="5"/>
      <c r="E95" s="50">
        <v>2153360</v>
      </c>
    </row>
    <row r="96" spans="1:5" ht="14.25">
      <c r="A96" s="65"/>
      <c r="B96" s="6" t="s">
        <v>17</v>
      </c>
      <c r="C96" s="6"/>
      <c r="D96" s="5"/>
      <c r="E96" s="50">
        <v>1350000</v>
      </c>
    </row>
    <row r="97" spans="1:5" ht="14.25">
      <c r="A97" s="65"/>
      <c r="B97" s="6" t="s">
        <v>139</v>
      </c>
      <c r="C97" s="6"/>
      <c r="D97" s="5"/>
      <c r="E97" s="50">
        <v>521360</v>
      </c>
    </row>
    <row r="98" spans="1:5" ht="15">
      <c r="A98" s="54">
        <v>1</v>
      </c>
      <c r="B98" s="18" t="s">
        <v>160</v>
      </c>
      <c r="C98" s="18" t="s">
        <v>161</v>
      </c>
      <c r="D98" s="18" t="s">
        <v>162</v>
      </c>
      <c r="E98" s="55">
        <v>5</v>
      </c>
    </row>
    <row r="99" spans="1:5" ht="15">
      <c r="A99" s="66"/>
      <c r="B99" s="34" t="s">
        <v>76</v>
      </c>
      <c r="C99" s="6"/>
      <c r="D99" s="5" t="s">
        <v>77</v>
      </c>
      <c r="E99" s="50">
        <f>SUM(E100)</f>
        <v>11955205</v>
      </c>
    </row>
    <row r="100" spans="1:5" ht="14.25">
      <c r="A100" s="67"/>
      <c r="B100" s="6" t="s">
        <v>28</v>
      </c>
      <c r="C100" s="6"/>
      <c r="D100" s="5"/>
      <c r="E100" s="50">
        <v>11955205</v>
      </c>
    </row>
    <row r="101" spans="1:5" ht="14.25">
      <c r="A101" s="67"/>
      <c r="B101" s="6" t="s">
        <v>17</v>
      </c>
      <c r="C101" s="6"/>
      <c r="D101" s="5"/>
      <c r="E101" s="50">
        <v>9285700</v>
      </c>
    </row>
    <row r="102" spans="1:5" ht="14.25">
      <c r="A102" s="67"/>
      <c r="B102" s="6" t="s">
        <v>139</v>
      </c>
      <c r="C102" s="6"/>
      <c r="D102" s="5"/>
      <c r="E102" s="50">
        <v>648505</v>
      </c>
    </row>
    <row r="103" spans="1:5" ht="15">
      <c r="A103" s="67"/>
      <c r="B103" s="34" t="s">
        <v>79</v>
      </c>
      <c r="C103" s="6"/>
      <c r="D103" s="5" t="s">
        <v>78</v>
      </c>
      <c r="E103" s="50">
        <f>SUM(E104)</f>
        <v>186000</v>
      </c>
    </row>
    <row r="104" spans="1:5" ht="14.25">
      <c r="A104" s="67"/>
      <c r="B104" s="7" t="s">
        <v>28</v>
      </c>
      <c r="C104" s="7"/>
      <c r="D104" s="9"/>
      <c r="E104" s="50">
        <v>186000</v>
      </c>
    </row>
    <row r="105" spans="1:5" ht="14.25">
      <c r="A105" s="67"/>
      <c r="B105" s="6" t="s">
        <v>17</v>
      </c>
      <c r="C105" s="6"/>
      <c r="D105" s="5"/>
      <c r="E105" s="50">
        <v>136000</v>
      </c>
    </row>
    <row r="106" spans="1:5" ht="15">
      <c r="A106" s="67"/>
      <c r="B106" s="34" t="s">
        <v>80</v>
      </c>
      <c r="C106" s="6"/>
      <c r="D106" s="5" t="s">
        <v>81</v>
      </c>
      <c r="E106" s="50">
        <f>SUM(E107)</f>
        <v>120757</v>
      </c>
    </row>
    <row r="107" spans="1:5" ht="14.25">
      <c r="A107" s="67"/>
      <c r="B107" s="6" t="s">
        <v>28</v>
      </c>
      <c r="C107" s="6"/>
      <c r="D107" s="5"/>
      <c r="E107" s="50">
        <v>120757</v>
      </c>
    </row>
    <row r="108" spans="1:5" ht="14.25">
      <c r="A108" s="67"/>
      <c r="B108" s="6" t="s">
        <v>139</v>
      </c>
      <c r="C108" s="6"/>
      <c r="D108" s="5"/>
      <c r="E108" s="50">
        <v>49290</v>
      </c>
    </row>
    <row r="109" spans="1:5" ht="15">
      <c r="A109" s="67"/>
      <c r="B109" s="37" t="s">
        <v>135</v>
      </c>
      <c r="C109" s="7"/>
      <c r="D109" s="5">
        <v>80195</v>
      </c>
      <c r="E109" s="50">
        <f>SUM(E110)</f>
        <v>211186</v>
      </c>
    </row>
    <row r="110" spans="1:5" ht="14.25">
      <c r="A110" s="67"/>
      <c r="B110" s="7" t="s">
        <v>28</v>
      </c>
      <c r="C110" s="7"/>
      <c r="D110" s="7"/>
      <c r="E110" s="50">
        <v>211186</v>
      </c>
    </row>
    <row r="111" spans="1:5" ht="15">
      <c r="A111" s="67"/>
      <c r="B111" s="37" t="s">
        <v>83</v>
      </c>
      <c r="C111" s="7"/>
      <c r="D111" s="9">
        <v>80197</v>
      </c>
      <c r="E111" s="50">
        <f>SUM(E112)</f>
        <v>72892</v>
      </c>
    </row>
    <row r="112" spans="1:5" ht="14.25">
      <c r="A112" s="67"/>
      <c r="B112" s="6" t="s">
        <v>144</v>
      </c>
      <c r="C112" s="7"/>
      <c r="D112" s="7"/>
      <c r="E112" s="50">
        <v>72892</v>
      </c>
    </row>
    <row r="113" spans="1:5" ht="15">
      <c r="A113" s="64" t="s">
        <v>86</v>
      </c>
      <c r="B113" s="35" t="s">
        <v>123</v>
      </c>
      <c r="C113" s="11" t="s">
        <v>36</v>
      </c>
      <c r="D113" s="11"/>
      <c r="E113" s="51">
        <f>SUM(E114)</f>
        <v>375000</v>
      </c>
    </row>
    <row r="114" spans="1:5" ht="15">
      <c r="A114" s="63"/>
      <c r="B114" s="34" t="s">
        <v>84</v>
      </c>
      <c r="C114" s="5"/>
      <c r="D114" s="5" t="s">
        <v>85</v>
      </c>
      <c r="E114" s="50">
        <f>SUM(E115)</f>
        <v>375000</v>
      </c>
    </row>
    <row r="115" spans="1:5" ht="14.25">
      <c r="A115" s="63"/>
      <c r="B115" s="6" t="s">
        <v>20</v>
      </c>
      <c r="C115" s="5"/>
      <c r="D115" s="5"/>
      <c r="E115" s="50">
        <v>375000</v>
      </c>
    </row>
    <row r="116" spans="1:5" ht="15">
      <c r="A116" s="60" t="s">
        <v>90</v>
      </c>
      <c r="B116" s="34" t="s">
        <v>136</v>
      </c>
      <c r="C116" s="11" t="s">
        <v>128</v>
      </c>
      <c r="D116" s="11"/>
      <c r="E116" s="56">
        <f>SUM(E117+E122+E125+E129)</f>
        <v>9381781</v>
      </c>
    </row>
    <row r="117" spans="1:5" ht="15">
      <c r="A117" s="61"/>
      <c r="B117" s="34" t="s">
        <v>87</v>
      </c>
      <c r="C117" s="5"/>
      <c r="D117" s="5" t="s">
        <v>131</v>
      </c>
      <c r="E117" s="50">
        <f>SUM(E118+E121)</f>
        <v>3837398</v>
      </c>
    </row>
    <row r="118" spans="1:5" ht="14.25">
      <c r="A118" s="61"/>
      <c r="B118" s="6" t="s">
        <v>28</v>
      </c>
      <c r="C118" s="5"/>
      <c r="D118" s="5"/>
      <c r="E118" s="50">
        <v>3807398</v>
      </c>
    </row>
    <row r="119" spans="1:5" ht="14.25">
      <c r="A119" s="61"/>
      <c r="B119" s="6" t="s">
        <v>17</v>
      </c>
      <c r="C119" s="5"/>
      <c r="D119" s="5"/>
      <c r="E119" s="50">
        <v>2337405</v>
      </c>
    </row>
    <row r="120" spans="1:5" ht="14.25">
      <c r="A120" s="61"/>
      <c r="B120" s="6" t="s">
        <v>139</v>
      </c>
      <c r="C120" s="5"/>
      <c r="D120" s="5"/>
      <c r="E120" s="50">
        <v>91008</v>
      </c>
    </row>
    <row r="121" spans="1:5" ht="14.25">
      <c r="A121" s="61"/>
      <c r="B121" s="6" t="s">
        <v>20</v>
      </c>
      <c r="C121" s="5"/>
      <c r="D121" s="5"/>
      <c r="E121" s="50">
        <v>30000</v>
      </c>
    </row>
    <row r="122" spans="1:5" ht="15">
      <c r="A122" s="61"/>
      <c r="B122" s="34" t="s">
        <v>88</v>
      </c>
      <c r="C122" s="5"/>
      <c r="D122" s="5" t="s">
        <v>132</v>
      </c>
      <c r="E122" s="50">
        <f>SUM(E123)</f>
        <v>3152800</v>
      </c>
    </row>
    <row r="123" spans="1:5" ht="14.25">
      <c r="A123" s="61"/>
      <c r="B123" s="6" t="s">
        <v>28</v>
      </c>
      <c r="C123" s="5"/>
      <c r="D123" s="5"/>
      <c r="E123" s="50">
        <v>3152800</v>
      </c>
    </row>
    <row r="124" spans="1:5" ht="14.25">
      <c r="A124" s="61"/>
      <c r="B124" s="6" t="s">
        <v>17</v>
      </c>
      <c r="C124" s="5"/>
      <c r="D124" s="5"/>
      <c r="E124" s="50">
        <v>2190600</v>
      </c>
    </row>
    <row r="125" spans="1:5" ht="15">
      <c r="A125" s="61"/>
      <c r="B125" s="34" t="s">
        <v>89</v>
      </c>
      <c r="C125" s="5"/>
      <c r="D125" s="5" t="s">
        <v>133</v>
      </c>
      <c r="E125" s="50">
        <f>SUM(E126)</f>
        <v>2007283</v>
      </c>
    </row>
    <row r="126" spans="1:5" ht="14.25">
      <c r="A126" s="61"/>
      <c r="B126" s="6" t="s">
        <v>28</v>
      </c>
      <c r="C126" s="5"/>
      <c r="D126" s="5"/>
      <c r="E126" s="50">
        <v>2007283</v>
      </c>
    </row>
    <row r="127" spans="1:5" ht="14.25">
      <c r="A127" s="61"/>
      <c r="B127" s="6" t="s">
        <v>17</v>
      </c>
      <c r="C127" s="5"/>
      <c r="D127" s="5"/>
      <c r="E127" s="50">
        <v>32900</v>
      </c>
    </row>
    <row r="128" spans="1:5" ht="14.25">
      <c r="A128" s="61"/>
      <c r="B128" s="6" t="s">
        <v>139</v>
      </c>
      <c r="C128" s="5"/>
      <c r="D128" s="5"/>
      <c r="E128" s="50">
        <v>42983</v>
      </c>
    </row>
    <row r="129" spans="1:5" ht="15">
      <c r="A129" s="61"/>
      <c r="B129" s="34" t="s">
        <v>43</v>
      </c>
      <c r="C129" s="5"/>
      <c r="D129" s="5" t="s">
        <v>129</v>
      </c>
      <c r="E129" s="50">
        <f>SUM(E130)</f>
        <v>384300</v>
      </c>
    </row>
    <row r="130" spans="1:5" ht="14.25">
      <c r="A130" s="61"/>
      <c r="B130" s="6" t="s">
        <v>28</v>
      </c>
      <c r="C130" s="5"/>
      <c r="D130" s="5"/>
      <c r="E130" s="50">
        <v>384300</v>
      </c>
    </row>
    <row r="131" spans="1:5" ht="14.25">
      <c r="A131" s="61"/>
      <c r="B131" s="6" t="s">
        <v>17</v>
      </c>
      <c r="C131" s="5"/>
      <c r="D131" s="5"/>
      <c r="E131" s="50">
        <v>297500</v>
      </c>
    </row>
    <row r="132" spans="1:5" ht="30" customHeight="1">
      <c r="A132" s="63" t="s">
        <v>103</v>
      </c>
      <c r="B132" s="35" t="s">
        <v>137</v>
      </c>
      <c r="C132" s="11" t="s">
        <v>42</v>
      </c>
      <c r="D132" s="11"/>
      <c r="E132" s="51">
        <f>SUM(E133+E136)</f>
        <v>1756600</v>
      </c>
    </row>
    <row r="133" spans="1:5" ht="15">
      <c r="A133" s="63"/>
      <c r="B133" s="34" t="s">
        <v>45</v>
      </c>
      <c r="C133" s="5"/>
      <c r="D133" s="5" t="s">
        <v>46</v>
      </c>
      <c r="E133" s="50">
        <f>SUM(E134)</f>
        <v>1675000</v>
      </c>
    </row>
    <row r="134" spans="1:5" ht="14.25">
      <c r="A134" s="63"/>
      <c r="B134" s="6" t="s">
        <v>28</v>
      </c>
      <c r="C134" s="5"/>
      <c r="D134" s="5"/>
      <c r="E134" s="50">
        <v>1675000</v>
      </c>
    </row>
    <row r="135" spans="1:5" ht="14.25">
      <c r="A135" s="63"/>
      <c r="B135" s="6" t="s">
        <v>17</v>
      </c>
      <c r="C135" s="5"/>
      <c r="D135" s="5"/>
      <c r="E135" s="50">
        <v>1478800</v>
      </c>
    </row>
    <row r="136" spans="1:5" ht="15">
      <c r="A136" s="63"/>
      <c r="B136" s="36" t="s">
        <v>82</v>
      </c>
      <c r="C136" s="5"/>
      <c r="D136" s="5" t="s">
        <v>145</v>
      </c>
      <c r="E136" s="50">
        <f>SUM(E137)</f>
        <v>81600</v>
      </c>
    </row>
    <row r="137" spans="1:5" ht="14.25">
      <c r="A137" s="63"/>
      <c r="B137" s="6" t="s">
        <v>28</v>
      </c>
      <c r="C137" s="5"/>
      <c r="D137" s="5"/>
      <c r="E137" s="50">
        <v>81600</v>
      </c>
    </row>
    <row r="138" spans="1:5" ht="14.25">
      <c r="A138" s="63"/>
      <c r="B138" s="6" t="s">
        <v>17</v>
      </c>
      <c r="C138" s="5"/>
      <c r="D138" s="5"/>
      <c r="E138" s="50">
        <v>44500</v>
      </c>
    </row>
    <row r="139" spans="1:5" ht="15">
      <c r="A139" s="60" t="s">
        <v>109</v>
      </c>
      <c r="B139" s="35" t="s">
        <v>124</v>
      </c>
      <c r="C139" s="11" t="s">
        <v>91</v>
      </c>
      <c r="D139" s="30"/>
      <c r="E139" s="51">
        <f>SUM(E140+E143+E146+E150+E153+E155+E157)</f>
        <v>3034699</v>
      </c>
    </row>
    <row r="140" spans="1:5" ht="15">
      <c r="A140" s="61"/>
      <c r="B140" s="34" t="s">
        <v>92</v>
      </c>
      <c r="C140" s="5"/>
      <c r="D140" s="5" t="s">
        <v>93</v>
      </c>
      <c r="E140" s="50">
        <f>SUM(E141)</f>
        <v>48000</v>
      </c>
    </row>
    <row r="141" spans="1:5" ht="14.25">
      <c r="A141" s="61"/>
      <c r="B141" s="6" t="s">
        <v>28</v>
      </c>
      <c r="C141" s="5"/>
      <c r="D141" s="5"/>
      <c r="E141" s="50">
        <v>48000</v>
      </c>
    </row>
    <row r="142" spans="1:5" ht="14.25">
      <c r="A142" s="61"/>
      <c r="B142" s="6" t="s">
        <v>17</v>
      </c>
      <c r="C142" s="5"/>
      <c r="D142" s="44"/>
      <c r="E142" s="50">
        <v>41000</v>
      </c>
    </row>
    <row r="143" spans="1:5" ht="15">
      <c r="A143" s="61"/>
      <c r="B143" s="34" t="s">
        <v>157</v>
      </c>
      <c r="C143" s="5"/>
      <c r="D143" s="5" t="s">
        <v>94</v>
      </c>
      <c r="E143" s="50">
        <f>SUM(E144)</f>
        <v>1754300</v>
      </c>
    </row>
    <row r="144" spans="1:5" ht="14.25">
      <c r="A144" s="61"/>
      <c r="B144" s="6" t="s">
        <v>28</v>
      </c>
      <c r="C144" s="5"/>
      <c r="D144" s="5"/>
      <c r="E144" s="50">
        <v>1754300</v>
      </c>
    </row>
    <row r="145" spans="1:5" ht="14.25">
      <c r="A145" s="61"/>
      <c r="B145" s="6" t="s">
        <v>17</v>
      </c>
      <c r="C145" s="5"/>
      <c r="D145" s="5"/>
      <c r="E145" s="50">
        <v>1300000</v>
      </c>
    </row>
    <row r="146" spans="1:5" ht="30">
      <c r="A146" s="61"/>
      <c r="B146" s="35" t="s">
        <v>96</v>
      </c>
      <c r="C146" s="5"/>
      <c r="D146" s="5" t="s">
        <v>95</v>
      </c>
      <c r="E146" s="50">
        <f>SUM(E147)</f>
        <v>940000</v>
      </c>
    </row>
    <row r="147" spans="1:5" ht="14.25">
      <c r="A147" s="61"/>
      <c r="B147" s="6" t="s">
        <v>28</v>
      </c>
      <c r="C147" s="5"/>
      <c r="D147" s="5"/>
      <c r="E147" s="50">
        <v>940000</v>
      </c>
    </row>
    <row r="148" spans="1:5" ht="14.25">
      <c r="A148" s="62"/>
      <c r="B148" s="39" t="s">
        <v>17</v>
      </c>
      <c r="C148" s="10"/>
      <c r="D148" s="10"/>
      <c r="E148" s="57">
        <v>769000</v>
      </c>
    </row>
    <row r="149" spans="1:5" ht="15">
      <c r="A149" s="54">
        <v>1</v>
      </c>
      <c r="B149" s="18" t="s">
        <v>160</v>
      </c>
      <c r="C149" s="18" t="s">
        <v>161</v>
      </c>
      <c r="D149" s="18" t="s">
        <v>162</v>
      </c>
      <c r="E149" s="55">
        <v>5</v>
      </c>
    </row>
    <row r="150" spans="1:5" ht="15">
      <c r="A150" s="60"/>
      <c r="B150" s="38" t="s">
        <v>98</v>
      </c>
      <c r="C150" s="8"/>
      <c r="D150" s="8" t="s">
        <v>97</v>
      </c>
      <c r="E150" s="59">
        <f>SUM(E151)</f>
        <v>116000</v>
      </c>
    </row>
    <row r="151" spans="1:5" ht="14.25">
      <c r="A151" s="61"/>
      <c r="B151" s="6" t="s">
        <v>28</v>
      </c>
      <c r="C151" s="5"/>
      <c r="D151" s="5"/>
      <c r="E151" s="50">
        <v>116000</v>
      </c>
    </row>
    <row r="152" spans="1:5" ht="14.25">
      <c r="A152" s="61"/>
      <c r="B152" s="6" t="s">
        <v>17</v>
      </c>
      <c r="C152" s="5"/>
      <c r="D152" s="5"/>
      <c r="E152" s="50">
        <v>31000</v>
      </c>
    </row>
    <row r="153" spans="1:5" ht="15">
      <c r="A153" s="61"/>
      <c r="B153" s="34" t="s">
        <v>99</v>
      </c>
      <c r="C153" s="5"/>
      <c r="D153" s="5" t="s">
        <v>100</v>
      </c>
      <c r="E153" s="50">
        <f>SUM(E154)</f>
        <v>121800</v>
      </c>
    </row>
    <row r="154" spans="1:5" ht="14.25">
      <c r="A154" s="61"/>
      <c r="B154" s="6" t="s">
        <v>28</v>
      </c>
      <c r="C154" s="5"/>
      <c r="D154" s="5"/>
      <c r="E154" s="50">
        <v>121800</v>
      </c>
    </row>
    <row r="155" spans="1:5" ht="15">
      <c r="A155" s="61"/>
      <c r="B155" s="34" t="s">
        <v>80</v>
      </c>
      <c r="C155" s="5"/>
      <c r="D155" s="5" t="s">
        <v>101</v>
      </c>
      <c r="E155" s="50">
        <f>SUM(E156)</f>
        <v>20074</v>
      </c>
    </row>
    <row r="156" spans="1:5" ht="14.25">
      <c r="A156" s="61"/>
      <c r="B156" s="6" t="s">
        <v>15</v>
      </c>
      <c r="C156" s="5"/>
      <c r="D156" s="5"/>
      <c r="E156" s="50">
        <v>20074</v>
      </c>
    </row>
    <row r="157" spans="1:5" ht="15">
      <c r="A157" s="61"/>
      <c r="B157" s="34" t="s">
        <v>146</v>
      </c>
      <c r="C157" s="5"/>
      <c r="D157" s="5" t="s">
        <v>102</v>
      </c>
      <c r="E157" s="50">
        <f>SUM(E158)</f>
        <v>34525</v>
      </c>
    </row>
    <row r="158" spans="1:5" ht="14.25">
      <c r="A158" s="62"/>
      <c r="B158" s="6" t="s">
        <v>16</v>
      </c>
      <c r="C158" s="5"/>
      <c r="D158" s="5"/>
      <c r="E158" s="50">
        <v>34525</v>
      </c>
    </row>
    <row r="159" spans="1:5" ht="15">
      <c r="A159" s="66" t="s">
        <v>113</v>
      </c>
      <c r="B159" s="34" t="s">
        <v>125</v>
      </c>
      <c r="C159" s="11" t="s">
        <v>104</v>
      </c>
      <c r="D159" s="11"/>
      <c r="E159" s="51">
        <f>SUM(E160+E162+E163)</f>
        <v>222000</v>
      </c>
    </row>
    <row r="160" spans="1:5" ht="15">
      <c r="A160" s="67"/>
      <c r="B160" s="34" t="s">
        <v>106</v>
      </c>
      <c r="C160" s="5"/>
      <c r="D160" s="5" t="s">
        <v>105</v>
      </c>
      <c r="E160" s="50">
        <f>SUM(E161)</f>
        <v>12000</v>
      </c>
    </row>
    <row r="161" spans="1:5" ht="14.25">
      <c r="A161" s="67"/>
      <c r="B161" s="6" t="s">
        <v>28</v>
      </c>
      <c r="C161" s="5"/>
      <c r="D161" s="5"/>
      <c r="E161" s="50">
        <v>12000</v>
      </c>
    </row>
    <row r="162" spans="1:5" ht="15">
      <c r="A162" s="67"/>
      <c r="B162" s="34" t="s">
        <v>147</v>
      </c>
      <c r="C162" s="5"/>
      <c r="D162" s="5" t="s">
        <v>107</v>
      </c>
      <c r="E162" s="50">
        <v>10000</v>
      </c>
    </row>
    <row r="163" spans="1:5" ht="15">
      <c r="A163" s="64"/>
      <c r="B163" s="34" t="s">
        <v>148</v>
      </c>
      <c r="C163" s="5"/>
      <c r="D163" s="5" t="s">
        <v>108</v>
      </c>
      <c r="E163" s="50">
        <v>200000</v>
      </c>
    </row>
    <row r="164" spans="1:5" ht="15">
      <c r="A164" s="63" t="s">
        <v>152</v>
      </c>
      <c r="B164" s="34" t="s">
        <v>126</v>
      </c>
      <c r="C164" s="11" t="s">
        <v>110</v>
      </c>
      <c r="D164" s="11"/>
      <c r="E164" s="51">
        <f>SUM(E165+E168)</f>
        <v>253000</v>
      </c>
    </row>
    <row r="165" spans="1:5" ht="15">
      <c r="A165" s="63"/>
      <c r="B165" s="34" t="s">
        <v>150</v>
      </c>
      <c r="C165" s="11"/>
      <c r="D165" s="19" t="s">
        <v>149</v>
      </c>
      <c r="E165" s="50">
        <f>SUM(E166)</f>
        <v>228000</v>
      </c>
    </row>
    <row r="166" spans="1:5" ht="15">
      <c r="A166" s="63"/>
      <c r="B166" s="6" t="s">
        <v>28</v>
      </c>
      <c r="C166" s="11"/>
      <c r="D166" s="16"/>
      <c r="E166" s="50">
        <v>228000</v>
      </c>
    </row>
    <row r="167" spans="1:5" ht="15">
      <c r="A167" s="63"/>
      <c r="B167" s="6" t="s">
        <v>17</v>
      </c>
      <c r="C167" s="11"/>
      <c r="D167" s="11"/>
      <c r="E167" s="50">
        <v>49400</v>
      </c>
    </row>
    <row r="168" spans="1:5" ht="15">
      <c r="A168" s="63"/>
      <c r="B168" s="34" t="s">
        <v>112</v>
      </c>
      <c r="C168" s="5"/>
      <c r="D168" s="5" t="s">
        <v>111</v>
      </c>
      <c r="E168" s="50">
        <f>SUM(E169)</f>
        <v>25000</v>
      </c>
    </row>
    <row r="169" spans="1:5" ht="15" thickBot="1">
      <c r="A169" s="63"/>
      <c r="B169" s="6" t="s">
        <v>28</v>
      </c>
      <c r="C169" s="5"/>
      <c r="D169" s="5"/>
      <c r="E169" s="50">
        <v>25000</v>
      </c>
    </row>
    <row r="170" spans="1:5" ht="15.75" thickBot="1">
      <c r="A170" s="28"/>
      <c r="B170" s="41" t="s">
        <v>143</v>
      </c>
      <c r="C170" s="29"/>
      <c r="D170" s="29"/>
      <c r="E170" s="47">
        <f>SUM(E171)</f>
        <v>16700</v>
      </c>
    </row>
    <row r="171" spans="1:5" ht="15">
      <c r="A171" s="64" t="s">
        <v>3</v>
      </c>
      <c r="B171" s="40" t="s">
        <v>118</v>
      </c>
      <c r="C171" s="12" t="s">
        <v>29</v>
      </c>
      <c r="D171" s="14"/>
      <c r="E171" s="49">
        <f>SUM(E172)</f>
        <v>16700</v>
      </c>
    </row>
    <row r="172" spans="1:5" ht="15.75" thickBot="1">
      <c r="A172" s="66"/>
      <c r="B172" s="42" t="s">
        <v>153</v>
      </c>
      <c r="C172" s="15"/>
      <c r="D172" s="10" t="s">
        <v>31</v>
      </c>
      <c r="E172" s="57">
        <v>16700</v>
      </c>
    </row>
    <row r="173" spans="1:5" ht="15.75" thickBot="1">
      <c r="A173" s="22"/>
      <c r="B173" s="43" t="s">
        <v>114</v>
      </c>
      <c r="C173" s="13"/>
      <c r="D173" s="13"/>
      <c r="E173" s="58">
        <f>SUM(E11+E51+E170)</f>
        <v>56728855</v>
      </c>
    </row>
    <row r="174" ht="14.25">
      <c r="E174" s="20"/>
    </row>
    <row r="179" ht="14.25">
      <c r="B179" s="2"/>
    </row>
    <row r="180" ht="14.25">
      <c r="B180" s="2"/>
    </row>
  </sheetData>
  <mergeCells count="29">
    <mergeCell ref="A54:A57"/>
    <mergeCell ref="A18:A26"/>
    <mergeCell ref="A8:A9"/>
    <mergeCell ref="B8:B9"/>
    <mergeCell ref="A46:A49"/>
    <mergeCell ref="E8:E9"/>
    <mergeCell ref="A76:A77"/>
    <mergeCell ref="A34:A40"/>
    <mergeCell ref="A52:A53"/>
    <mergeCell ref="A27:A33"/>
    <mergeCell ref="D8:D9"/>
    <mergeCell ref="A12:A14"/>
    <mergeCell ref="A15:A17"/>
    <mergeCell ref="A41:A45"/>
    <mergeCell ref="C8:C9"/>
    <mergeCell ref="A171:A172"/>
    <mergeCell ref="A132:A138"/>
    <mergeCell ref="A164:A169"/>
    <mergeCell ref="A159:A163"/>
    <mergeCell ref="A139:A148"/>
    <mergeCell ref="A150:A158"/>
    <mergeCell ref="A116:A131"/>
    <mergeCell ref="A61:A70"/>
    <mergeCell ref="A58:A60"/>
    <mergeCell ref="A71:A75"/>
    <mergeCell ref="A113:A115"/>
    <mergeCell ref="A78:A79"/>
    <mergeCell ref="A80:A97"/>
    <mergeCell ref="A99:A1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  <rowBreaks count="3" manualBreakCount="3">
    <brk id="49" max="4" man="1"/>
    <brk id="97" max="4" man="1"/>
    <brk id="1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2006-12-21T13:16:06Z</cp:lastPrinted>
  <dcterms:created xsi:type="dcterms:W3CDTF">2003-10-03T09:00:40Z</dcterms:created>
  <dcterms:modified xsi:type="dcterms:W3CDTF">2006-12-21T13:16:22Z</dcterms:modified>
  <cp:category/>
  <cp:version/>
  <cp:contentType/>
  <cp:contentStatus/>
</cp:coreProperties>
</file>